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betancur\Desktop\PROCESOS ALEJANDRA\COFINANCIADOS\Mascapaz\CONVOCATORIA - ADECUACIONES LOCATIVAS\"/>
    </mc:Choice>
  </mc:AlternateContent>
  <bookViews>
    <workbookView xWindow="0" yWindow="0" windowWidth="20490" windowHeight="7755" activeTab="1"/>
  </bookViews>
  <sheets>
    <sheet name="Electrico" sheetId="5" r:id="rId1"/>
    <sheet name="Civil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5" l="1"/>
  <c r="H28" i="5" s="1"/>
  <c r="H30" i="5" s="1"/>
  <c r="H31" i="6"/>
  <c r="H32" i="6" s="1"/>
  <c r="H35" i="6" s="1"/>
  <c r="H32" i="5" l="1"/>
  <c r="H33" i="5" s="1"/>
  <c r="H31" i="5"/>
  <c r="H36" i="6"/>
  <c r="H37" i="6" s="1"/>
  <c r="H34" i="6"/>
  <c r="H29" i="5" l="1"/>
  <c r="H34" i="5" s="1"/>
  <c r="H33" i="6"/>
  <c r="H38" i="6" s="1"/>
</calcChain>
</file>

<file path=xl/comments1.xml><?xml version="1.0" encoding="utf-8"?>
<comments xmlns="http://schemas.openxmlformats.org/spreadsheetml/2006/main">
  <authors>
    <author>Big</author>
  </authors>
  <commentList>
    <comment ref="F12" authorId="0" shapeId="0">
      <text>
        <r>
          <rPr>
            <sz val="9"/>
            <color indexed="81"/>
            <rFont val="Tahoma"/>
            <family val="2"/>
          </rPr>
          <t>Según el seguimiento por escalas de plano y recomendaciones de altura serian 410mts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Solo zona de acopio y laboratorios
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 xml:space="preserve">Validar las cantidades reales o áreas que serán intervenidas, ya que el área del lugar es de mas de 130mts
</t>
        </r>
      </text>
    </comment>
    <comment ref="B18" authorId="0" shapeId="0">
      <text>
        <r>
          <rPr>
            <sz val="9"/>
            <color indexed="81"/>
            <rFont val="Tahoma"/>
            <family val="2"/>
          </rPr>
          <t>Se debe definir dimensiones precisas y tipo de material requerido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 xml:space="preserve">Se deben fundir o existen actualmente
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>Se deben enchapar los mesones o solo el contorno de los lavamanos.</t>
        </r>
      </text>
    </comment>
  </commentList>
</comments>
</file>

<file path=xl/sharedStrings.xml><?xml version="1.0" encoding="utf-8"?>
<sst xmlns="http://schemas.openxmlformats.org/spreadsheetml/2006/main" count="178" uniqueCount="119">
  <si>
    <t>ÍTEM</t>
  </si>
  <si>
    <t>DESCRIPCIÓN 
(Corresponde a los ítems o productos contratados)</t>
  </si>
  <si>
    <t>CONTRATO</t>
  </si>
  <si>
    <t>UNIDAD</t>
  </si>
  <si>
    <t>CANTIDAD</t>
  </si>
  <si>
    <t>VALOR UNITARIO</t>
  </si>
  <si>
    <t>VALOR TOTAL</t>
  </si>
  <si>
    <t xml:space="preserve">I - OBRA DE INSTALACION DE REDES ELECTRICAS </t>
  </si>
  <si>
    <t>I - PRELIMINARES ACOMETIDAS BAJA TENSION Y ACOMETIDAS PRINCIPALES</t>
  </si>
  <si>
    <t>1.1.1</t>
  </si>
  <si>
    <t>GBL</t>
  </si>
  <si>
    <t>1.1.2</t>
  </si>
  <si>
    <t>ML</t>
  </si>
  <si>
    <t>1.1.3</t>
  </si>
  <si>
    <t>UN</t>
  </si>
  <si>
    <t>1.1.4</t>
  </si>
  <si>
    <t>Suministro e instalación de TD (tablero de distribución)  RETIE, incluye totalizador de 125amp y protecciones termomagnéticas dimensionadas según diseño, para mínimo 200A según AE309 o superior,  identificación correspondiente.</t>
  </si>
  <si>
    <t>1.1.5</t>
  </si>
  <si>
    <t>1.1.6</t>
  </si>
  <si>
    <t>Instalación de sistema de canalización aérea RejiBand 300x60mm. Incluye sistemas de anclaje, accesorios, cajas de empalmes y puesta atierra de estructura portacables.</t>
  </si>
  <si>
    <t>Suministro e instalación de sistema de tubería metálica E-MT en 3/4" NTC-105,montaje flotante, incluye salida de tubería para RejiBand, con accesorios de acero y cajas terminales Rawelt selladas.</t>
  </si>
  <si>
    <t>1.1.8</t>
  </si>
  <si>
    <t>Suministro e instalación de sistema de tubería PVC 3/4", con accesorios  y cajas de paso requeridas, para incrustar en paredes, incluye regatas requeridas para incrustar la tubería.</t>
  </si>
  <si>
    <t>1.1.9</t>
  </si>
  <si>
    <t xml:space="preserve">Suministro e instalación de cable encauchetado 4x10 AWG  </t>
  </si>
  <si>
    <t>1.1.10</t>
  </si>
  <si>
    <t xml:space="preserve">Suministro e instalación de cable encauchetado 4x8 AWG </t>
  </si>
  <si>
    <t>1.1.11</t>
  </si>
  <si>
    <t xml:space="preserve">Suministro e instalación de cable encauchetado 3x10 AWG </t>
  </si>
  <si>
    <t>1.1.12</t>
  </si>
  <si>
    <t xml:space="preserve">Suministro e instalación de cable encauchetado 3x12 AWG </t>
  </si>
  <si>
    <t>1.1.13</t>
  </si>
  <si>
    <t>Suministro e instalación de Tomacorriente trifásica no regulada con polo a tierra 220 VAC, por tubería metálica y bandeja portacables. Incluye empalmadores certificados, tomacorriente.</t>
  </si>
  <si>
    <t>1.1.14</t>
  </si>
  <si>
    <t>Suministro e instalación de Tomacorriente  bifásica no regulada con polo a tierra 220 VAC, por tubería metálica y bandeja portacables. Incluye empalmadores certificados, tomacorriente.</t>
  </si>
  <si>
    <t>1.1.15</t>
  </si>
  <si>
    <t>Suministro e instalación de Arrancadores de motores directos con parada de emergencia</t>
  </si>
  <si>
    <t>1.1.16</t>
  </si>
  <si>
    <t>Suministro e instalación de Tomacorriente monofásico regulada con polo a tierra 110 VAC, por tubería metálica y bandeja portacables. Incluye empalmadores certificados, tomacorriente.</t>
  </si>
  <si>
    <t>1.1.17</t>
  </si>
  <si>
    <t>Suministro e instalación de salidas para interruptor sencillo, doble o conmutable, por tubería EMT. Incluye cableado en 12 AWG, empalmadores certificados, interruptor y accesorios.</t>
  </si>
  <si>
    <t>1.1.18</t>
  </si>
  <si>
    <t>Suministro e instalación de salidas 110VAC para sistema de iluminación , por tubería EMT. Incluye empalmadores certificados, tomacorriente 110 VAC con polo a tierra y accesorios, no incluye lámparas.</t>
  </si>
  <si>
    <t>1.1.19</t>
  </si>
  <si>
    <t>Suministro e instalación de Luminaria tipo Panel  LED de incrustar  60X60 40W, 120 VAC. incluye lampara, driver, clavija de conexión a salida 110v y marco de suspensión.</t>
  </si>
  <si>
    <t>1.1.20</t>
  </si>
  <si>
    <t>Suministro e instalación de Luminaria tipo CAMPANA LED COB DE 100W, 120 VAC. , incluye lampara, clavija de conexión a salida 110v y sistema de anclaje.</t>
  </si>
  <si>
    <t>M2</t>
  </si>
  <si>
    <t>1.1.21</t>
  </si>
  <si>
    <t xml:space="preserve">Certificación RETIE </t>
  </si>
  <si>
    <t>1.1.22</t>
  </si>
  <si>
    <t>TOTAL PARCIAL CAPITULO</t>
  </si>
  <si>
    <t>COSTOS DIRECTOS</t>
  </si>
  <si>
    <t>COSTOS INDIRECTOS</t>
  </si>
  <si>
    <t>ADMINISTRACIÓN</t>
  </si>
  <si>
    <t>IMPREVISTOS</t>
  </si>
  <si>
    <t>UTILIDAD</t>
  </si>
  <si>
    <t>IVA 19% SOBRE UTILIDAD</t>
  </si>
  <si>
    <t>Suministro e instalación de acometida eléctrica, incluye legalización con electrificadora, cable antifraude e instalación de medidor trifásico con pin de corte y protección .</t>
  </si>
  <si>
    <t>I - ADECUACION DE OBRA CIVIL PARA CENTRO DE ACOPIO</t>
  </si>
  <si>
    <t>I - OBRA CIVIL</t>
  </si>
  <si>
    <t>Mampostería</t>
  </si>
  <si>
    <t xml:space="preserve">Pintura resistente a la acción mecánica y químicos. </t>
  </si>
  <si>
    <t>Afinado y alistamiento de piso en mortero</t>
  </si>
  <si>
    <t>Mediacaña para juntas de piso-pared 7cm</t>
  </si>
  <si>
    <t>1.1.23</t>
  </si>
  <si>
    <t>1.1.24</t>
  </si>
  <si>
    <t>1.1.25</t>
  </si>
  <si>
    <t>1.1.26</t>
  </si>
  <si>
    <t>1.1.27</t>
  </si>
  <si>
    <t>Tubería de presión para suministro de agua en 1”</t>
  </si>
  <si>
    <t>Tubería de presión para suministro de agua en 3/4”</t>
  </si>
  <si>
    <t>Suministro e instalación de Luminaria tipo aplique LED de emergencia, 120 VAC. , incluye lampara, clavija de conexión a salida 110v y sistema de anclaje.</t>
  </si>
  <si>
    <t>Demolición de muros y pisos</t>
  </si>
  <si>
    <t>Disposición de escombros en lugar autorizado.</t>
  </si>
  <si>
    <t>GL</t>
  </si>
  <si>
    <t>Suministro e Insalación de cieloraso en PVC para laboratorio</t>
  </si>
  <si>
    <t>Viga aérea 0.10 x 0.23 m, concreto  con refuerzo 4 d=1/2 + f 3/8 c /0.15</t>
  </si>
  <si>
    <t>Viga aérea 0.15 x 0.23 m, concreto con refuerzo 4 d=1/2 + f 3/8 c/0.15</t>
  </si>
  <si>
    <t>Columna de refuerzo 0.10 x 0.25 m, concreto con refuerzo 4 d=1/2 + f 3/8 c/0.15. y anclajes</t>
  </si>
  <si>
    <t>Pañete liso para muros internos.</t>
  </si>
  <si>
    <t>Estuco plástico de paredes internas.</t>
  </si>
  <si>
    <t>Piso baldosa de tráfico pesado con desnivel del 1.5%</t>
  </si>
  <si>
    <t>Suministro e instalación de Puerta en metal 2.2 X 0.8 mt para interior.</t>
  </si>
  <si>
    <t>Construcción de Mesones para laboratorio</t>
  </si>
  <si>
    <t>Enchape de mesones para laboratorios</t>
  </si>
  <si>
    <t>Suministro de poceta para mesones en acero inoxidable 60 x 40 cms.</t>
  </si>
  <si>
    <t>Puntos Hidráulicos,  incluyen regatas en pared, resane, tuberías de 1/2" accesorios e insumos.</t>
  </si>
  <si>
    <t>Suministro e instalación de tubería de 3" y 4" alcantarillado para cambio de tramos existente en Gress. incluye soldadura, accesorios y materiales, excavación, llenos y compactación manual.</t>
  </si>
  <si>
    <t>Suministro e instalación de puntos sanitario y desague de 2" incluye tuberìa pesada, accesorios e insumos.</t>
  </si>
  <si>
    <t>Regatas en placa de concreto con herramienta de corte y demolición eléctricas. Incluye resanes con concreto de relleno.</t>
  </si>
  <si>
    <t>Grifería con accionamiento de pies o codos para laboratorios trafico alto</t>
  </si>
  <si>
    <t>Canaletas tipo cárcamo para desagüe, incluye concreto, hierro, formaleta</t>
  </si>
  <si>
    <t>Suministro de rejas para cárcamos plastica o metalica inoxidable incluye con marco, de 0,15m de ancho  y 4m de largo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</si>
  <si>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</si>
  <si>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</si>
  <si>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</si>
  <si>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</si>
  <si>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</si>
  <si>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</si>
  <si>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</si>
  <si>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</si>
  <si>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</si>
  <si>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</si>
  <si>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</si>
  <si>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</si>
  <si>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</si>
  <si>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</si>
  <si>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</si>
  <si>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</si>
  <si>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</si>
  <si>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</si>
  <si>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</si>
  <si>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</si>
  <si>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</si>
  <si>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Canalización subterranizada en tubería de PVC de 2", incluye soldadura para el aislamiento de humedad, accesorios y excavación de zona blanda.</t>
  </si>
  <si>
    <t>Suministro e instalación de caja de distribución eléctrica para punto de conexión previo a TD (tablero de distribución), con barrajes de conexión con capacidad para 250 Amp. o superior.</t>
  </si>
  <si>
    <t>Suministro e instalación de Acometida  Eléctrica Parcial 3X 2 +1X2+ 1X4</t>
  </si>
  <si>
    <t>TOTAL COSTOS DIRECTOS E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</si>
</sst>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_-;\-&quot;$&quot;* #,##0_-;_-&quot;$&quot;* &quot;-&quot;_-;_-@_-"/>
    <numFmt numFmtId="165" formatCode="&quot;$&quot;\ #,##0.00_);\(&quot;$&quot;\ #,##0.00\)"/>
    <numFmt numFmtId="166" formatCode="_(* #,##0.00_);_(* \(#,##0.00\);_(* &quot;-&quot;??_);_(@_)"/>
    <numFmt numFmtId="167" formatCode="&quot;$&quot;\ #,##0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9">
    <xf numFmtId="0" fontId="0" fillId="0" borderId="0" xfId="0"/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4" fontId="5" fillId="0" borderId="1" xfId="1" applyFont="1" applyBorder="1" applyAlignment="1">
      <alignment vertical="center"/>
    </xf>
    <xf numFmtId="164" fontId="5" fillId="0" borderId="1" xfId="1" applyFont="1" applyBorder="1" applyAlignment="1">
      <alignment vertical="center" wrapText="1"/>
    </xf>
    <xf numFmtId="164" fontId="5" fillId="5" borderId="1" xfId="1" applyFont="1" applyFill="1" applyBorder="1" applyAlignment="1">
      <alignment vertical="center"/>
    </xf>
    <xf numFmtId="164" fontId="0" fillId="0" borderId="0" xfId="0" applyNumberFormat="1"/>
    <xf numFmtId="0" fontId="10" fillId="0" borderId="0" xfId="0" applyFont="1"/>
    <xf numFmtId="0" fontId="4" fillId="4" borderId="10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164" fontId="4" fillId="7" borderId="5" xfId="1" applyFont="1" applyFill="1" applyBorder="1" applyAlignment="1">
      <alignment vertical="center" wrapText="1"/>
    </xf>
    <xf numFmtId="167" fontId="3" fillId="0" borderId="10" xfId="1" applyNumberFormat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9" fontId="8" fillId="0" borderId="10" xfId="2" applyFont="1" applyBorder="1" applyAlignment="1">
      <alignment horizontal="center" vertical="center" wrapText="1"/>
    </xf>
    <xf numFmtId="4" fontId="8" fillId="0" borderId="0" xfId="4" applyNumberFormat="1" applyFont="1" applyAlignment="1">
      <alignment horizontal="right" vertical="top" wrapText="1"/>
    </xf>
    <xf numFmtId="164" fontId="8" fillId="0" borderId="10" xfId="1" applyFont="1" applyBorder="1" applyAlignment="1">
      <alignment horizontal="center" vertical="center" wrapText="1"/>
    </xf>
    <xf numFmtId="168" fontId="8" fillId="0" borderId="1" xfId="2" applyNumberFormat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9" fontId="8" fillId="0" borderId="5" xfId="2" applyFont="1" applyBorder="1" applyAlignment="1">
      <alignment horizontal="center" vertical="center" wrapText="1"/>
    </xf>
    <xf numFmtId="164" fontId="8" fillId="0" borderId="5" xfId="1" applyFont="1" applyBorder="1" applyAlignment="1">
      <alignment horizontal="center" vertical="center" wrapText="1"/>
    </xf>
    <xf numFmtId="9" fontId="8" fillId="0" borderId="0" xfId="2" applyFont="1" applyAlignment="1">
      <alignment horizontal="center" vertical="top" wrapText="1"/>
    </xf>
    <xf numFmtId="164" fontId="9" fillId="8" borderId="6" xfId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4" fontId="8" fillId="0" borderId="0" xfId="4" applyNumberFormat="1" applyFont="1" applyBorder="1" applyAlignment="1">
      <alignment horizontal="right" vertical="top" wrapText="1"/>
    </xf>
    <xf numFmtId="9" fontId="8" fillId="0" borderId="0" xfId="2" applyFont="1" applyBorder="1" applyAlignment="1">
      <alignment horizontal="center" vertical="top" wrapText="1"/>
    </xf>
    <xf numFmtId="9" fontId="8" fillId="0" borderId="6" xfId="2" applyFont="1" applyBorder="1" applyAlignment="1">
      <alignment horizontal="center" vertical="center" wrapText="1"/>
    </xf>
    <xf numFmtId="164" fontId="8" fillId="0" borderId="6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/>
    </xf>
    <xf numFmtId="166" fontId="5" fillId="5" borderId="1" xfId="3" applyNumberFormat="1" applyFont="1" applyFill="1" applyBorder="1" applyAlignment="1">
      <alignment horizontal="center" vertical="center"/>
    </xf>
    <xf numFmtId="164" fontId="5" fillId="5" borderId="1" xfId="1" applyFont="1" applyFill="1" applyBorder="1" applyAlignment="1">
      <alignment vertical="center" wrapText="1"/>
    </xf>
    <xf numFmtId="164" fontId="10" fillId="0" borderId="0" xfId="1" applyFont="1"/>
    <xf numFmtId="164" fontId="10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6" fontId="5" fillId="0" borderId="1" xfId="3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</cellXfs>
  <cellStyles count="5">
    <cellStyle name="Millares 12 2 2" xfId="3"/>
    <cellStyle name="Millares 4" xfId="4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2" workbookViewId="0">
      <selection activeCell="J37" sqref="J37"/>
    </sheetView>
  </sheetViews>
  <sheetFormatPr baseColWidth="10" defaultRowHeight="15" x14ac:dyDescent="0.25"/>
  <cols>
    <col min="1" max="1" width="5.28515625" bestFit="1" customWidth="1"/>
    <col min="2" max="4" width="19.28515625" customWidth="1"/>
    <col min="5" max="5" width="7.140625" bestFit="1" customWidth="1"/>
    <col min="6" max="6" width="8.42578125" bestFit="1" customWidth="1"/>
    <col min="7" max="7" width="14.5703125" customWidth="1"/>
    <col min="8" max="8" width="16.140625" customWidth="1"/>
  </cols>
  <sheetData>
    <row r="1" spans="1:8" x14ac:dyDescent="0.25">
      <c r="A1" s="63" t="s">
        <v>0</v>
      </c>
      <c r="B1" s="64" t="s">
        <v>1</v>
      </c>
      <c r="C1" s="64"/>
      <c r="D1" s="64"/>
      <c r="E1" s="65" t="s">
        <v>2</v>
      </c>
      <c r="F1" s="66"/>
      <c r="G1" s="66"/>
      <c r="H1" s="67"/>
    </row>
    <row r="2" spans="1:8" x14ac:dyDescent="0.25">
      <c r="A2" s="63"/>
      <c r="B2" s="64"/>
      <c r="C2" s="64"/>
      <c r="D2" s="64"/>
      <c r="E2" s="39" t="s">
        <v>3</v>
      </c>
      <c r="F2" s="39" t="s">
        <v>4</v>
      </c>
      <c r="G2" s="1" t="s">
        <v>5</v>
      </c>
      <c r="H2" s="2" t="s">
        <v>6</v>
      </c>
    </row>
    <row r="3" spans="1:8" ht="15.75" thickBot="1" x14ac:dyDescent="0.3">
      <c r="A3" s="3"/>
      <c r="B3" s="68" t="s">
        <v>7</v>
      </c>
      <c r="C3" s="68"/>
      <c r="D3" s="68"/>
      <c r="E3" s="68"/>
      <c r="F3" s="68"/>
      <c r="G3" s="68"/>
      <c r="H3" s="68"/>
    </row>
    <row r="4" spans="1:8" ht="15.75" thickTop="1" x14ac:dyDescent="0.25">
      <c r="A4" s="4"/>
      <c r="B4" s="69" t="s">
        <v>8</v>
      </c>
      <c r="C4" s="70"/>
      <c r="D4" s="70"/>
      <c r="E4" s="70"/>
      <c r="F4" s="70"/>
      <c r="G4" s="70"/>
      <c r="H4" s="71"/>
    </row>
    <row r="5" spans="1:8" ht="36.75" customHeight="1" x14ac:dyDescent="0.25">
      <c r="A5" s="5" t="s">
        <v>94</v>
      </c>
      <c r="B5" s="55" t="s">
        <v>58</v>
      </c>
      <c r="C5" s="55"/>
      <c r="D5" s="55"/>
      <c r="E5" s="6" t="s">
        <v>10</v>
      </c>
      <c r="F5" s="7">
        <v>1</v>
      </c>
      <c r="G5" s="8"/>
      <c r="H5" s="9"/>
    </row>
    <row r="6" spans="1:8" ht="40.5" customHeight="1" x14ac:dyDescent="0.25">
      <c r="A6" s="5" t="s">
        <v>95</v>
      </c>
      <c r="B6" s="55" t="s">
        <v>115</v>
      </c>
      <c r="C6" s="55"/>
      <c r="D6" s="55"/>
      <c r="E6" s="6" t="s">
        <v>12</v>
      </c>
      <c r="F6" s="7">
        <v>45</v>
      </c>
      <c r="G6" s="8"/>
      <c r="H6" s="9"/>
    </row>
    <row r="7" spans="1:8" ht="34.5" customHeight="1" x14ac:dyDescent="0.25">
      <c r="A7" s="5" t="s">
        <v>96</v>
      </c>
      <c r="B7" s="55" t="s">
        <v>116</v>
      </c>
      <c r="C7" s="55"/>
      <c r="D7" s="55"/>
      <c r="E7" s="6" t="s">
        <v>14</v>
      </c>
      <c r="F7" s="7">
        <v>1</v>
      </c>
      <c r="G7" s="8"/>
      <c r="H7" s="9"/>
    </row>
    <row r="8" spans="1:8" ht="39" customHeight="1" x14ac:dyDescent="0.25">
      <c r="A8" s="5" t="s">
        <v>97</v>
      </c>
      <c r="B8" s="55" t="s">
        <v>16</v>
      </c>
      <c r="C8" s="55"/>
      <c r="D8" s="55"/>
      <c r="E8" s="6" t="s">
        <v>14</v>
      </c>
      <c r="F8" s="7">
        <v>1</v>
      </c>
      <c r="G8" s="8"/>
      <c r="H8" s="9"/>
    </row>
    <row r="9" spans="1:8" x14ac:dyDescent="0.25">
      <c r="A9" s="5" t="s">
        <v>98</v>
      </c>
      <c r="B9" s="55" t="s">
        <v>117</v>
      </c>
      <c r="C9" s="55"/>
      <c r="D9" s="55"/>
      <c r="E9" s="6" t="s">
        <v>12</v>
      </c>
      <c r="F9" s="7">
        <v>45</v>
      </c>
      <c r="G9" s="8"/>
      <c r="H9" s="9"/>
    </row>
    <row r="10" spans="1:8" ht="36.75" customHeight="1" x14ac:dyDescent="0.25">
      <c r="A10" s="5" t="s">
        <v>99</v>
      </c>
      <c r="B10" s="55" t="s">
        <v>19</v>
      </c>
      <c r="C10" s="55"/>
      <c r="D10" s="55"/>
      <c r="E10" s="6" t="s">
        <v>12</v>
      </c>
      <c r="F10" s="7">
        <v>42</v>
      </c>
      <c r="G10" s="10"/>
      <c r="H10" s="9"/>
    </row>
    <row r="11" spans="1:8" ht="40.5" customHeight="1" x14ac:dyDescent="0.25">
      <c r="A11" s="5" t="s">
        <v>100</v>
      </c>
      <c r="B11" s="55" t="s">
        <v>20</v>
      </c>
      <c r="C11" s="55"/>
      <c r="D11" s="55"/>
      <c r="E11" s="6" t="s">
        <v>12</v>
      </c>
      <c r="F11" s="7">
        <v>52</v>
      </c>
      <c r="G11" s="8"/>
      <c r="H11" s="9"/>
    </row>
    <row r="12" spans="1:8" ht="33.75" customHeight="1" x14ac:dyDescent="0.25">
      <c r="A12" s="5" t="s">
        <v>101</v>
      </c>
      <c r="B12" s="59" t="s">
        <v>22</v>
      </c>
      <c r="C12" s="60"/>
      <c r="D12" s="61"/>
      <c r="E12" s="6" t="s">
        <v>14</v>
      </c>
      <c r="F12" s="7">
        <v>30</v>
      </c>
      <c r="G12" s="8"/>
      <c r="H12" s="9"/>
    </row>
    <row r="13" spans="1:8" ht="14.25" customHeight="1" x14ac:dyDescent="0.25">
      <c r="A13" s="5" t="s">
        <v>102</v>
      </c>
      <c r="B13" s="62" t="s">
        <v>24</v>
      </c>
      <c r="C13" s="62"/>
      <c r="D13" s="62"/>
      <c r="E13" s="6" t="s">
        <v>12</v>
      </c>
      <c r="F13" s="7">
        <v>140</v>
      </c>
      <c r="G13" s="8"/>
      <c r="H13" s="9"/>
    </row>
    <row r="14" spans="1:8" ht="14.25" customHeight="1" x14ac:dyDescent="0.25">
      <c r="A14" s="5" t="s">
        <v>103</v>
      </c>
      <c r="B14" s="59" t="s">
        <v>26</v>
      </c>
      <c r="C14" s="60"/>
      <c r="D14" s="61"/>
      <c r="E14" s="6" t="s">
        <v>12</v>
      </c>
      <c r="F14" s="7">
        <v>35</v>
      </c>
      <c r="G14" s="8"/>
      <c r="H14" s="9"/>
    </row>
    <row r="15" spans="1:8" ht="14.25" customHeight="1" x14ac:dyDescent="0.25">
      <c r="A15" s="5" t="s">
        <v>104</v>
      </c>
      <c r="B15" s="59" t="s">
        <v>28</v>
      </c>
      <c r="C15" s="60"/>
      <c r="D15" s="61"/>
      <c r="E15" s="6" t="s">
        <v>12</v>
      </c>
      <c r="F15" s="7">
        <v>60</v>
      </c>
      <c r="G15" s="8"/>
      <c r="H15" s="9"/>
    </row>
    <row r="16" spans="1:8" ht="14.25" customHeight="1" x14ac:dyDescent="0.25">
      <c r="A16" s="5" t="s">
        <v>105</v>
      </c>
      <c r="B16" s="62" t="s">
        <v>30</v>
      </c>
      <c r="C16" s="62"/>
      <c r="D16" s="62"/>
      <c r="E16" s="6" t="s">
        <v>12</v>
      </c>
      <c r="F16" s="7">
        <v>135</v>
      </c>
      <c r="G16" s="8"/>
      <c r="H16" s="9"/>
    </row>
    <row r="17" spans="1:11" ht="37.5" customHeight="1" x14ac:dyDescent="0.25">
      <c r="A17" s="5" t="s">
        <v>106</v>
      </c>
      <c r="B17" s="55" t="s">
        <v>32</v>
      </c>
      <c r="C17" s="55"/>
      <c r="D17" s="55"/>
      <c r="E17" s="6" t="s">
        <v>14</v>
      </c>
      <c r="F17" s="7">
        <v>8</v>
      </c>
      <c r="G17" s="8"/>
      <c r="H17" s="9"/>
    </row>
    <row r="18" spans="1:11" ht="37.5" customHeight="1" x14ac:dyDescent="0.25">
      <c r="A18" s="5" t="s">
        <v>107</v>
      </c>
      <c r="B18" s="55" t="s">
        <v>34</v>
      </c>
      <c r="C18" s="55"/>
      <c r="D18" s="55"/>
      <c r="E18" s="6" t="s">
        <v>14</v>
      </c>
      <c r="F18" s="7">
        <v>3</v>
      </c>
      <c r="G18" s="8"/>
      <c r="H18" s="9"/>
    </row>
    <row r="19" spans="1:11" ht="24" customHeight="1" x14ac:dyDescent="0.25">
      <c r="A19" s="5" t="s">
        <v>108</v>
      </c>
      <c r="B19" s="46" t="s">
        <v>36</v>
      </c>
      <c r="C19" s="47"/>
      <c r="D19" s="48"/>
      <c r="E19" s="6" t="s">
        <v>14</v>
      </c>
      <c r="F19" s="7">
        <v>5</v>
      </c>
      <c r="G19" s="8"/>
      <c r="H19" s="9"/>
      <c r="K19" s="11"/>
    </row>
    <row r="20" spans="1:11" ht="37.5" customHeight="1" x14ac:dyDescent="0.25">
      <c r="A20" s="5" t="s">
        <v>109</v>
      </c>
      <c r="B20" s="55" t="s">
        <v>38</v>
      </c>
      <c r="C20" s="55"/>
      <c r="D20" s="55"/>
      <c r="E20" s="6" t="s">
        <v>14</v>
      </c>
      <c r="F20" s="7">
        <v>6</v>
      </c>
      <c r="G20" s="8"/>
      <c r="H20" s="9"/>
    </row>
    <row r="21" spans="1:11" ht="39.75" customHeight="1" x14ac:dyDescent="0.25">
      <c r="A21" s="5" t="s">
        <v>110</v>
      </c>
      <c r="B21" s="56" t="s">
        <v>40</v>
      </c>
      <c r="C21" s="57"/>
      <c r="D21" s="58"/>
      <c r="E21" s="6" t="s">
        <v>14</v>
      </c>
      <c r="F21" s="7">
        <v>7</v>
      </c>
      <c r="G21" s="10"/>
      <c r="H21" s="9"/>
    </row>
    <row r="22" spans="1:11" ht="36" customHeight="1" x14ac:dyDescent="0.25">
      <c r="A22" s="5" t="s">
        <v>111</v>
      </c>
      <c r="B22" s="46" t="s">
        <v>42</v>
      </c>
      <c r="C22" s="47"/>
      <c r="D22" s="48"/>
      <c r="E22" s="6" t="s">
        <v>14</v>
      </c>
      <c r="F22" s="7">
        <v>13</v>
      </c>
      <c r="G22" s="8"/>
      <c r="H22" s="9"/>
    </row>
    <row r="23" spans="1:11" ht="38.25" customHeight="1" x14ac:dyDescent="0.25">
      <c r="A23" s="5" t="s">
        <v>112</v>
      </c>
      <c r="B23" s="46" t="s">
        <v>44</v>
      </c>
      <c r="C23" s="47"/>
      <c r="D23" s="48"/>
      <c r="E23" s="6" t="s">
        <v>14</v>
      </c>
      <c r="F23" s="7">
        <v>7</v>
      </c>
      <c r="G23" s="8"/>
      <c r="H23" s="9"/>
    </row>
    <row r="24" spans="1:11" ht="33.75" customHeight="1" x14ac:dyDescent="0.25">
      <c r="A24" s="5" t="s">
        <v>113</v>
      </c>
      <c r="B24" s="46" t="s">
        <v>46</v>
      </c>
      <c r="C24" s="47"/>
      <c r="D24" s="48"/>
      <c r="E24" s="6" t="s">
        <v>14</v>
      </c>
      <c r="F24" s="7">
        <v>6</v>
      </c>
      <c r="G24" s="8"/>
      <c r="H24" s="9"/>
    </row>
    <row r="25" spans="1:11" ht="33.75" customHeight="1" x14ac:dyDescent="0.25">
      <c r="A25" s="5" t="s">
        <v>113</v>
      </c>
      <c r="B25" s="46" t="s">
        <v>72</v>
      </c>
      <c r="C25" s="47"/>
      <c r="D25" s="48"/>
      <c r="E25" s="6" t="s">
        <v>14</v>
      </c>
      <c r="F25" s="7">
        <v>3</v>
      </c>
      <c r="G25" s="8"/>
      <c r="H25" s="9"/>
    </row>
    <row r="26" spans="1:11" ht="23.25" customHeight="1" x14ac:dyDescent="0.25">
      <c r="A26" s="5" t="s">
        <v>114</v>
      </c>
      <c r="B26" s="46" t="s">
        <v>49</v>
      </c>
      <c r="C26" s="47"/>
      <c r="D26" s="48"/>
      <c r="E26" s="6" t="s">
        <v>10</v>
      </c>
      <c r="F26" s="7">
        <v>1</v>
      </c>
      <c r="G26" s="8"/>
      <c r="H26" s="9"/>
    </row>
    <row r="27" spans="1:11" ht="15.75" thickBot="1" x14ac:dyDescent="0.3">
      <c r="A27" s="14"/>
      <c r="B27" s="49"/>
      <c r="C27" s="49"/>
      <c r="D27" s="49"/>
      <c r="E27" s="53" t="s">
        <v>51</v>
      </c>
      <c r="F27" s="53"/>
      <c r="G27" s="53"/>
      <c r="H27" s="15">
        <f>SUM(H5:H26)</f>
        <v>0</v>
      </c>
    </row>
    <row r="28" spans="1:11" ht="15.75" thickTop="1" x14ac:dyDescent="0.25">
      <c r="A28" s="54" t="s">
        <v>52</v>
      </c>
      <c r="B28" s="54"/>
      <c r="C28" s="54"/>
      <c r="D28" s="54"/>
      <c r="E28" s="54"/>
      <c r="F28" s="54"/>
      <c r="G28" s="54"/>
      <c r="H28" s="33">
        <f>H27</f>
        <v>0</v>
      </c>
    </row>
    <row r="29" spans="1:11" ht="15.75" thickBot="1" x14ac:dyDescent="0.3">
      <c r="A29" s="50" t="s">
        <v>53</v>
      </c>
      <c r="B29" s="50"/>
      <c r="C29" s="50"/>
      <c r="D29" s="50"/>
      <c r="E29" s="51"/>
      <c r="F29" s="51"/>
      <c r="G29" s="51"/>
      <c r="H29" s="17">
        <f>SUM(H30:H32)</f>
        <v>0</v>
      </c>
    </row>
    <row r="30" spans="1:11" ht="15.75" thickTop="1" x14ac:dyDescent="0.25">
      <c r="A30" s="52" t="s">
        <v>54</v>
      </c>
      <c r="B30" s="52"/>
      <c r="C30" s="52"/>
      <c r="D30" s="52"/>
      <c r="E30" s="28"/>
      <c r="F30" s="31">
        <v>0.05</v>
      </c>
      <c r="G30" s="29"/>
      <c r="H30" s="32">
        <f>F30*H28</f>
        <v>0</v>
      </c>
    </row>
    <row r="31" spans="1:11" x14ac:dyDescent="0.25">
      <c r="A31" s="52" t="s">
        <v>55</v>
      </c>
      <c r="B31" s="52"/>
      <c r="C31" s="52"/>
      <c r="D31" s="52"/>
      <c r="E31" s="28"/>
      <c r="F31" s="22">
        <v>0.02</v>
      </c>
      <c r="G31" s="29"/>
      <c r="H31" s="23">
        <f>H28*F31</f>
        <v>0</v>
      </c>
    </row>
    <row r="32" spans="1:11" x14ac:dyDescent="0.25">
      <c r="A32" s="52" t="s">
        <v>56</v>
      </c>
      <c r="B32" s="52"/>
      <c r="C32" s="52"/>
      <c r="D32" s="52"/>
      <c r="E32" s="28"/>
      <c r="F32" s="22">
        <v>2.5000000000000001E-2</v>
      </c>
      <c r="G32" s="29"/>
      <c r="H32" s="23">
        <f>+F32*H28</f>
        <v>0</v>
      </c>
    </row>
    <row r="33" spans="1:8" ht="15.75" customHeight="1" thickBot="1" x14ac:dyDescent="0.3">
      <c r="A33" s="52" t="s">
        <v>57</v>
      </c>
      <c r="B33" s="52"/>
      <c r="C33" s="52"/>
      <c r="D33" s="52"/>
      <c r="E33" s="28"/>
      <c r="F33" s="24">
        <v>0</v>
      </c>
      <c r="G33" s="29"/>
      <c r="H33" s="25">
        <f>+F33*H32</f>
        <v>0</v>
      </c>
    </row>
    <row r="34" spans="1:8" ht="15.75" thickTop="1" x14ac:dyDescent="0.25">
      <c r="A34" s="45" t="s">
        <v>118</v>
      </c>
      <c r="B34" s="45"/>
      <c r="C34" s="45"/>
      <c r="D34" s="45"/>
      <c r="E34" s="28"/>
      <c r="F34" s="30"/>
      <c r="G34" s="29"/>
      <c r="H34" s="27">
        <f>H28+H29+H33</f>
        <v>0</v>
      </c>
    </row>
  </sheetData>
  <mergeCells count="36">
    <mergeCell ref="B5:D5"/>
    <mergeCell ref="A1:A2"/>
    <mergeCell ref="B1:D2"/>
    <mergeCell ref="E1:H1"/>
    <mergeCell ref="B3:H3"/>
    <mergeCell ref="B4:H4"/>
    <mergeCell ref="B23:D23"/>
    <mergeCell ref="B17:D17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8:D18"/>
    <mergeCell ref="B19:D19"/>
    <mergeCell ref="B20:D20"/>
    <mergeCell ref="B21:D21"/>
    <mergeCell ref="B22:D22"/>
    <mergeCell ref="A34:D34"/>
    <mergeCell ref="B24:D24"/>
    <mergeCell ref="B25:D25"/>
    <mergeCell ref="B26:D26"/>
    <mergeCell ref="B27:D27"/>
    <mergeCell ref="A29:G29"/>
    <mergeCell ref="A30:D30"/>
    <mergeCell ref="A31:D31"/>
    <mergeCell ref="A32:D32"/>
    <mergeCell ref="A33:D33"/>
    <mergeCell ref="E27:G27"/>
    <mergeCell ref="A28:G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tabSelected="1" zoomScale="115" zoomScaleNormal="115" workbookViewId="0">
      <selection activeCell="K34" sqref="K34"/>
    </sheetView>
  </sheetViews>
  <sheetFormatPr baseColWidth="10" defaultRowHeight="11.25" x14ac:dyDescent="0.2"/>
  <cols>
    <col min="1" max="1" width="5.28515625" style="12" bestFit="1" customWidth="1"/>
    <col min="2" max="4" width="17.85546875" style="12" customWidth="1"/>
    <col min="5" max="5" width="6.42578125" style="12" bestFit="1" customWidth="1"/>
    <col min="6" max="6" width="8.42578125" style="12" bestFit="1" customWidth="1"/>
    <col min="7" max="8" width="14.85546875" style="12" customWidth="1"/>
    <col min="9" max="16384" width="11.42578125" style="12"/>
  </cols>
  <sheetData>
    <row r="1" spans="1:13" x14ac:dyDescent="0.2">
      <c r="A1" s="63" t="s">
        <v>0</v>
      </c>
      <c r="B1" s="64" t="s">
        <v>1</v>
      </c>
      <c r="C1" s="64"/>
      <c r="D1" s="64"/>
      <c r="E1" s="65" t="s">
        <v>2</v>
      </c>
      <c r="F1" s="66"/>
      <c r="G1" s="66"/>
      <c r="H1" s="67"/>
    </row>
    <row r="2" spans="1:13" x14ac:dyDescent="0.2">
      <c r="A2" s="63"/>
      <c r="B2" s="64"/>
      <c r="C2" s="64"/>
      <c r="D2" s="64"/>
      <c r="E2" s="39" t="s">
        <v>3</v>
      </c>
      <c r="F2" s="39" t="s">
        <v>4</v>
      </c>
      <c r="G2" s="1" t="s">
        <v>5</v>
      </c>
      <c r="H2" s="2" t="s">
        <v>6</v>
      </c>
    </row>
    <row r="3" spans="1:13" ht="12" thickBot="1" x14ac:dyDescent="0.25">
      <c r="A3" s="3"/>
      <c r="B3" s="68" t="s">
        <v>59</v>
      </c>
      <c r="C3" s="68"/>
      <c r="D3" s="68"/>
      <c r="E3" s="68"/>
      <c r="F3" s="68"/>
      <c r="G3" s="68"/>
      <c r="H3" s="68"/>
    </row>
    <row r="4" spans="1:13" ht="12" thickTop="1" x14ac:dyDescent="0.2">
      <c r="A4" s="13"/>
      <c r="B4" s="69" t="s">
        <v>60</v>
      </c>
      <c r="C4" s="70"/>
      <c r="D4" s="70"/>
      <c r="E4" s="70"/>
      <c r="F4" s="70"/>
      <c r="G4" s="70"/>
      <c r="H4" s="71"/>
    </row>
    <row r="5" spans="1:13" x14ac:dyDescent="0.2">
      <c r="A5" s="5" t="s">
        <v>9</v>
      </c>
      <c r="B5" s="55" t="s">
        <v>73</v>
      </c>
      <c r="C5" s="55"/>
      <c r="D5" s="55"/>
      <c r="E5" s="6" t="s">
        <v>47</v>
      </c>
      <c r="F5" s="7">
        <v>28</v>
      </c>
      <c r="G5" s="8"/>
      <c r="H5" s="9"/>
    </row>
    <row r="6" spans="1:13" x14ac:dyDescent="0.2">
      <c r="A6" s="5" t="s">
        <v>11</v>
      </c>
      <c r="B6" s="46" t="s">
        <v>74</v>
      </c>
      <c r="C6" s="47"/>
      <c r="D6" s="48"/>
      <c r="E6" s="6" t="s">
        <v>75</v>
      </c>
      <c r="F6" s="7">
        <v>1</v>
      </c>
      <c r="G6" s="8"/>
      <c r="H6" s="9"/>
    </row>
    <row r="7" spans="1:13" x14ac:dyDescent="0.2">
      <c r="A7" s="5" t="s">
        <v>13</v>
      </c>
      <c r="B7" s="55" t="s">
        <v>76</v>
      </c>
      <c r="C7" s="55"/>
      <c r="D7" s="55"/>
      <c r="E7" s="6" t="s">
        <v>47</v>
      </c>
      <c r="F7" s="7">
        <v>14</v>
      </c>
      <c r="G7" s="8"/>
      <c r="H7" s="9"/>
    </row>
    <row r="8" spans="1:13" x14ac:dyDescent="0.2">
      <c r="A8" s="5" t="s">
        <v>15</v>
      </c>
      <c r="B8" s="46" t="s">
        <v>61</v>
      </c>
      <c r="C8" s="47"/>
      <c r="D8" s="48"/>
      <c r="E8" s="6" t="s">
        <v>47</v>
      </c>
      <c r="F8" s="7">
        <v>81</v>
      </c>
      <c r="G8" s="43"/>
      <c r="H8" s="9"/>
    </row>
    <row r="9" spans="1:13" x14ac:dyDescent="0.2">
      <c r="A9" s="5" t="s">
        <v>17</v>
      </c>
      <c r="B9" s="46" t="s">
        <v>77</v>
      </c>
      <c r="C9" s="47"/>
      <c r="D9" s="48"/>
      <c r="E9" s="6" t="s">
        <v>12</v>
      </c>
      <c r="F9" s="7">
        <v>18</v>
      </c>
      <c r="G9" s="10"/>
      <c r="H9" s="9"/>
    </row>
    <row r="10" spans="1:13" x14ac:dyDescent="0.2">
      <c r="A10" s="5" t="s">
        <v>18</v>
      </c>
      <c r="B10" s="46" t="s">
        <v>78</v>
      </c>
      <c r="C10" s="47"/>
      <c r="D10" s="48"/>
      <c r="E10" s="6" t="s">
        <v>12</v>
      </c>
      <c r="F10" s="7">
        <v>22</v>
      </c>
      <c r="G10" s="10"/>
      <c r="H10" s="9"/>
    </row>
    <row r="11" spans="1:13" ht="24.75" customHeight="1" x14ac:dyDescent="0.2">
      <c r="A11" s="5" t="s">
        <v>21</v>
      </c>
      <c r="B11" s="46" t="s">
        <v>79</v>
      </c>
      <c r="C11" s="47"/>
      <c r="D11" s="48"/>
      <c r="E11" s="6" t="s">
        <v>12</v>
      </c>
      <c r="F11" s="7">
        <v>10</v>
      </c>
      <c r="G11" s="10"/>
      <c r="H11" s="9"/>
    </row>
    <row r="12" spans="1:13" x14ac:dyDescent="0.2">
      <c r="A12" s="40" t="s">
        <v>23</v>
      </c>
      <c r="B12" s="73" t="s">
        <v>80</v>
      </c>
      <c r="C12" s="73"/>
      <c r="D12" s="73"/>
      <c r="E12" s="41" t="s">
        <v>47</v>
      </c>
      <c r="F12" s="42">
        <v>150</v>
      </c>
      <c r="G12" s="43"/>
      <c r="H12" s="44"/>
      <c r="K12" s="37"/>
      <c r="M12" s="38"/>
    </row>
    <row r="13" spans="1:13" x14ac:dyDescent="0.2">
      <c r="A13" s="40" t="s">
        <v>25</v>
      </c>
      <c r="B13" s="73" t="s">
        <v>81</v>
      </c>
      <c r="C13" s="73"/>
      <c r="D13" s="73"/>
      <c r="E13" s="41" t="s">
        <v>47</v>
      </c>
      <c r="F13" s="42">
        <v>150</v>
      </c>
      <c r="G13" s="43"/>
      <c r="H13" s="44"/>
      <c r="K13" s="37"/>
      <c r="M13" s="38"/>
    </row>
    <row r="14" spans="1:13" x14ac:dyDescent="0.2">
      <c r="A14" s="40" t="s">
        <v>27</v>
      </c>
      <c r="B14" s="73" t="s">
        <v>62</v>
      </c>
      <c r="C14" s="73"/>
      <c r="D14" s="73"/>
      <c r="E14" s="41" t="s">
        <v>47</v>
      </c>
      <c r="F14" s="42">
        <v>150</v>
      </c>
      <c r="G14" s="43"/>
      <c r="H14" s="44"/>
      <c r="K14" s="37"/>
      <c r="M14" s="38"/>
    </row>
    <row r="15" spans="1:13" x14ac:dyDescent="0.2">
      <c r="A15" s="5" t="s">
        <v>29</v>
      </c>
      <c r="B15" s="46" t="s">
        <v>63</v>
      </c>
      <c r="C15" s="47"/>
      <c r="D15" s="48"/>
      <c r="E15" s="6" t="s">
        <v>47</v>
      </c>
      <c r="F15" s="7">
        <v>75</v>
      </c>
      <c r="G15" s="8"/>
      <c r="H15" s="9"/>
      <c r="K15" s="37"/>
      <c r="M15" s="38"/>
    </row>
    <row r="16" spans="1:13" x14ac:dyDescent="0.2">
      <c r="A16" s="5" t="s">
        <v>31</v>
      </c>
      <c r="B16" s="55" t="s">
        <v>82</v>
      </c>
      <c r="C16" s="55"/>
      <c r="D16" s="55"/>
      <c r="E16" s="41" t="s">
        <v>47</v>
      </c>
      <c r="F16" s="7">
        <v>75</v>
      </c>
      <c r="G16" s="10"/>
      <c r="H16" s="9"/>
      <c r="K16" s="37"/>
      <c r="M16" s="38"/>
    </row>
    <row r="17" spans="1:13" x14ac:dyDescent="0.2">
      <c r="A17" s="5" t="s">
        <v>33</v>
      </c>
      <c r="B17" s="55" t="s">
        <v>64</v>
      </c>
      <c r="C17" s="55"/>
      <c r="D17" s="55"/>
      <c r="E17" s="6" t="s">
        <v>12</v>
      </c>
      <c r="F17" s="7">
        <v>50</v>
      </c>
      <c r="G17" s="8"/>
      <c r="H17" s="9"/>
      <c r="K17" s="37"/>
      <c r="M17" s="38"/>
    </row>
    <row r="18" spans="1:13" x14ac:dyDescent="0.2">
      <c r="A18" s="40" t="s">
        <v>35</v>
      </c>
      <c r="B18" s="75" t="s">
        <v>83</v>
      </c>
      <c r="C18" s="76"/>
      <c r="D18" s="77"/>
      <c r="E18" s="41" t="s">
        <v>14</v>
      </c>
      <c r="F18" s="42">
        <v>1</v>
      </c>
      <c r="G18" s="43"/>
      <c r="H18" s="44"/>
      <c r="K18" s="37"/>
    </row>
    <row r="19" spans="1:13" ht="12.75" customHeight="1" x14ac:dyDescent="0.2">
      <c r="A19" s="40" t="s">
        <v>37</v>
      </c>
      <c r="B19" s="73" t="s">
        <v>84</v>
      </c>
      <c r="C19" s="73"/>
      <c r="D19" s="73"/>
      <c r="E19" s="41" t="s">
        <v>47</v>
      </c>
      <c r="F19" s="42">
        <v>5</v>
      </c>
      <c r="G19" s="43"/>
      <c r="H19" s="44"/>
      <c r="M19" s="38"/>
    </row>
    <row r="20" spans="1:13" x14ac:dyDescent="0.2">
      <c r="A20" s="40" t="s">
        <v>39</v>
      </c>
      <c r="B20" s="73" t="s">
        <v>86</v>
      </c>
      <c r="C20" s="73"/>
      <c r="D20" s="73"/>
      <c r="E20" s="41" t="s">
        <v>14</v>
      </c>
      <c r="F20" s="42">
        <v>1</v>
      </c>
      <c r="G20" s="43"/>
      <c r="H20" s="44"/>
      <c r="M20" s="38"/>
    </row>
    <row r="21" spans="1:13" x14ac:dyDescent="0.2">
      <c r="A21" s="40" t="s">
        <v>41</v>
      </c>
      <c r="B21" s="75" t="s">
        <v>85</v>
      </c>
      <c r="C21" s="76"/>
      <c r="D21" s="77"/>
      <c r="E21" s="41" t="s">
        <v>47</v>
      </c>
      <c r="F21" s="42">
        <v>5</v>
      </c>
      <c r="G21" s="43"/>
      <c r="H21" s="44"/>
    </row>
    <row r="22" spans="1:13" x14ac:dyDescent="0.2">
      <c r="A22" s="5" t="s">
        <v>43</v>
      </c>
      <c r="B22" s="46" t="s">
        <v>91</v>
      </c>
      <c r="C22" s="47"/>
      <c r="D22" s="48"/>
      <c r="E22" s="34" t="s">
        <v>14</v>
      </c>
      <c r="F22" s="35">
        <v>3</v>
      </c>
      <c r="G22" s="43"/>
      <c r="H22" s="36"/>
    </row>
    <row r="23" spans="1:13" ht="27" customHeight="1" x14ac:dyDescent="0.2">
      <c r="A23" s="5" t="s">
        <v>45</v>
      </c>
      <c r="B23" s="62" t="s">
        <v>87</v>
      </c>
      <c r="C23" s="62"/>
      <c r="D23" s="62"/>
      <c r="E23" s="6" t="s">
        <v>14</v>
      </c>
      <c r="F23" s="7">
        <v>8</v>
      </c>
      <c r="G23" s="8"/>
      <c r="H23" s="9"/>
    </row>
    <row r="24" spans="1:13" ht="14.25" customHeight="1" x14ac:dyDescent="0.2">
      <c r="A24" s="5" t="s">
        <v>48</v>
      </c>
      <c r="B24" s="59" t="s">
        <v>70</v>
      </c>
      <c r="C24" s="60"/>
      <c r="D24" s="61"/>
      <c r="E24" s="6" t="s">
        <v>12</v>
      </c>
      <c r="F24" s="7">
        <v>36</v>
      </c>
      <c r="G24" s="8"/>
      <c r="H24" s="9"/>
    </row>
    <row r="25" spans="1:13" ht="14.25" customHeight="1" x14ac:dyDescent="0.2">
      <c r="A25" s="5" t="s">
        <v>50</v>
      </c>
      <c r="B25" s="59" t="s">
        <v>71</v>
      </c>
      <c r="C25" s="60"/>
      <c r="D25" s="61"/>
      <c r="E25" s="6" t="s">
        <v>12</v>
      </c>
      <c r="F25" s="7">
        <v>20</v>
      </c>
      <c r="G25" s="8"/>
      <c r="H25" s="9"/>
    </row>
    <row r="26" spans="1:13" ht="27.75" customHeight="1" x14ac:dyDescent="0.2">
      <c r="A26" s="5" t="s">
        <v>65</v>
      </c>
      <c r="B26" s="59" t="s">
        <v>89</v>
      </c>
      <c r="C26" s="60"/>
      <c r="D26" s="61"/>
      <c r="E26" s="6" t="s">
        <v>14</v>
      </c>
      <c r="F26" s="7">
        <v>12</v>
      </c>
      <c r="G26" s="8"/>
      <c r="H26" s="9"/>
    </row>
    <row r="27" spans="1:13" ht="33" customHeight="1" x14ac:dyDescent="0.2">
      <c r="A27" s="5" t="s">
        <v>66</v>
      </c>
      <c r="B27" s="59" t="s">
        <v>88</v>
      </c>
      <c r="C27" s="60"/>
      <c r="D27" s="61"/>
      <c r="E27" s="6" t="s">
        <v>12</v>
      </c>
      <c r="F27" s="7">
        <v>34</v>
      </c>
      <c r="G27" s="8"/>
      <c r="H27" s="9"/>
    </row>
    <row r="28" spans="1:13" ht="22.5" customHeight="1" x14ac:dyDescent="0.2">
      <c r="A28" s="5" t="s">
        <v>67</v>
      </c>
      <c r="B28" s="78" t="s">
        <v>90</v>
      </c>
      <c r="C28" s="78"/>
      <c r="D28" s="78"/>
      <c r="E28" s="6" t="s">
        <v>12</v>
      </c>
      <c r="F28" s="7">
        <v>60</v>
      </c>
      <c r="G28" s="8"/>
      <c r="H28" s="9"/>
    </row>
    <row r="29" spans="1:13" x14ac:dyDescent="0.2">
      <c r="A29" s="5" t="s">
        <v>68</v>
      </c>
      <c r="B29" s="46" t="s">
        <v>92</v>
      </c>
      <c r="C29" s="47"/>
      <c r="D29" s="48"/>
      <c r="E29" s="6" t="s">
        <v>12</v>
      </c>
      <c r="F29" s="7">
        <v>4</v>
      </c>
      <c r="G29" s="8"/>
      <c r="H29" s="9"/>
    </row>
    <row r="30" spans="1:13" ht="24" customHeight="1" x14ac:dyDescent="0.2">
      <c r="A30" s="40" t="s">
        <v>69</v>
      </c>
      <c r="B30" s="75" t="s">
        <v>93</v>
      </c>
      <c r="C30" s="76"/>
      <c r="D30" s="77"/>
      <c r="E30" s="41" t="s">
        <v>14</v>
      </c>
      <c r="F30" s="42">
        <v>1</v>
      </c>
      <c r="G30" s="43"/>
      <c r="H30" s="44"/>
    </row>
    <row r="31" spans="1:13" ht="12" thickBot="1" x14ac:dyDescent="0.25">
      <c r="A31" s="14"/>
      <c r="B31" s="49"/>
      <c r="C31" s="49"/>
      <c r="D31" s="49"/>
      <c r="E31" s="53" t="s">
        <v>51</v>
      </c>
      <c r="F31" s="53"/>
      <c r="G31" s="53"/>
      <c r="H31" s="15">
        <f>SUM(H5:H30)</f>
        <v>0</v>
      </c>
    </row>
    <row r="32" spans="1:13" ht="12" thickTop="1" x14ac:dyDescent="0.2">
      <c r="A32" s="74" t="s">
        <v>52</v>
      </c>
      <c r="B32" s="74"/>
      <c r="C32" s="74"/>
      <c r="D32" s="74"/>
      <c r="E32" s="74"/>
      <c r="F32" s="74"/>
      <c r="G32" s="74"/>
      <c r="H32" s="16">
        <f>H31</f>
        <v>0</v>
      </c>
    </row>
    <row r="33" spans="1:8" ht="12" thickBot="1" x14ac:dyDescent="0.25">
      <c r="A33" s="50" t="s">
        <v>53</v>
      </c>
      <c r="B33" s="50"/>
      <c r="C33" s="50"/>
      <c r="D33" s="50"/>
      <c r="E33" s="51"/>
      <c r="F33" s="51"/>
      <c r="G33" s="51"/>
      <c r="H33" s="17">
        <f>SUM(H34:H36)</f>
        <v>0</v>
      </c>
    </row>
    <row r="34" spans="1:8" ht="15.75" customHeight="1" thickTop="1" x14ac:dyDescent="0.2">
      <c r="A34" s="52" t="s">
        <v>54</v>
      </c>
      <c r="B34" s="52"/>
      <c r="C34" s="52"/>
      <c r="D34" s="52"/>
      <c r="E34" s="18"/>
      <c r="F34" s="19">
        <v>0.05</v>
      </c>
      <c r="G34" s="20"/>
      <c r="H34" s="21">
        <f>F34*H32</f>
        <v>0</v>
      </c>
    </row>
    <row r="35" spans="1:8" ht="15" customHeight="1" x14ac:dyDescent="0.2">
      <c r="A35" s="52" t="s">
        <v>55</v>
      </c>
      <c r="B35" s="52"/>
      <c r="C35" s="52"/>
      <c r="D35" s="52"/>
      <c r="E35" s="18"/>
      <c r="F35" s="22">
        <v>0.02</v>
      </c>
      <c r="G35" s="20"/>
      <c r="H35" s="23">
        <f>H32*F35</f>
        <v>0</v>
      </c>
    </row>
    <row r="36" spans="1:8" ht="15" customHeight="1" x14ac:dyDescent="0.2">
      <c r="A36" s="52" t="s">
        <v>56</v>
      </c>
      <c r="B36" s="52"/>
      <c r="C36" s="52"/>
      <c r="D36" s="52"/>
      <c r="E36" s="18"/>
      <c r="F36" s="22">
        <v>2.5000000000000001E-2</v>
      </c>
      <c r="G36" s="20"/>
      <c r="H36" s="23">
        <f>+F36*H32</f>
        <v>0</v>
      </c>
    </row>
    <row r="37" spans="1:8" ht="12" customHeight="1" thickBot="1" x14ac:dyDescent="0.25">
      <c r="A37" s="52" t="s">
        <v>57</v>
      </c>
      <c r="B37" s="52"/>
      <c r="C37" s="52"/>
      <c r="D37" s="52"/>
      <c r="E37" s="18"/>
      <c r="F37" s="24">
        <v>0</v>
      </c>
      <c r="G37" s="20"/>
      <c r="H37" s="25">
        <f>+F37*H36</f>
        <v>0</v>
      </c>
    </row>
    <row r="38" spans="1:8" ht="12" thickTop="1" x14ac:dyDescent="0.2">
      <c r="A38" s="72" t="s">
        <v>118</v>
      </c>
      <c r="B38" s="72"/>
      <c r="C38" s="72"/>
      <c r="D38" s="72"/>
      <c r="E38" s="18"/>
      <c r="F38" s="26"/>
      <c r="G38" s="20"/>
      <c r="H38" s="27">
        <f>H32+H33+H37</f>
        <v>0</v>
      </c>
    </row>
    <row r="43" spans="1:8" x14ac:dyDescent="0.2">
      <c r="H43" s="38"/>
    </row>
  </sheetData>
  <mergeCells count="40">
    <mergeCell ref="B5:D5"/>
    <mergeCell ref="A1:A2"/>
    <mergeCell ref="B1:D2"/>
    <mergeCell ref="E1:H1"/>
    <mergeCell ref="B3:H3"/>
    <mergeCell ref="B4:H4"/>
    <mergeCell ref="B17:D17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8:D18"/>
    <mergeCell ref="B19:D19"/>
    <mergeCell ref="B21:D21"/>
    <mergeCell ref="B22:D22"/>
    <mergeCell ref="B23:D23"/>
    <mergeCell ref="B20:D20"/>
    <mergeCell ref="A32:G32"/>
    <mergeCell ref="A33:G33"/>
    <mergeCell ref="B30:D30"/>
    <mergeCell ref="B31:D31"/>
    <mergeCell ref="E31:G31"/>
    <mergeCell ref="B25:D25"/>
    <mergeCell ref="B26:D26"/>
    <mergeCell ref="B27:D27"/>
    <mergeCell ref="B28:D28"/>
    <mergeCell ref="B29:D29"/>
    <mergeCell ref="B24:D24"/>
    <mergeCell ref="A34:D34"/>
    <mergeCell ref="A35:D35"/>
    <mergeCell ref="A36:D36"/>
    <mergeCell ref="A37:D37"/>
    <mergeCell ref="A38:D3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Electrico</vt:lpstr>
      <vt:lpstr>Civil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</dc:creator>
  <cp:lastModifiedBy>Jessica Alejandra Betancur Osorio</cp:lastModifiedBy>
  <dcterms:created xsi:type="dcterms:W3CDTF">2019-09-19T18:19:14Z</dcterms:created>
  <dcterms:modified xsi:type="dcterms:W3CDTF">2019-10-28T22:10:43Z</dcterms:modified>
</cp:coreProperties>
</file>